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475" windowHeight="9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Sheet1!$A$1:$H$64</definedName>
  </definedNames>
  <calcPr calcId="145621"/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G49" i="1" s="1"/>
  <c r="D2" i="1"/>
  <c r="G6" i="1" l="1"/>
  <c r="G10" i="1"/>
  <c r="G14" i="1"/>
  <c r="G18" i="1"/>
  <c r="G22" i="1"/>
  <c r="G26" i="1"/>
  <c r="G27" i="1"/>
  <c r="G30" i="1"/>
  <c r="G34" i="1"/>
  <c r="G38" i="1"/>
  <c r="G39" i="1"/>
  <c r="G42" i="1"/>
  <c r="G43" i="1"/>
  <c r="G45" i="1"/>
  <c r="G46" i="1"/>
  <c r="G47" i="1"/>
  <c r="G3" i="1"/>
  <c r="G4" i="1"/>
  <c r="G5" i="1"/>
  <c r="G7" i="1"/>
  <c r="G8" i="1"/>
  <c r="G9" i="1"/>
  <c r="G11" i="1"/>
  <c r="G12" i="1"/>
  <c r="G13" i="1"/>
  <c r="G15" i="1"/>
  <c r="G16" i="1"/>
  <c r="G17" i="1"/>
  <c r="G19" i="1"/>
  <c r="G20" i="1"/>
  <c r="G21" i="1"/>
  <c r="G23" i="1"/>
  <c r="G24" i="1"/>
  <c r="G25" i="1"/>
  <c r="G28" i="1"/>
  <c r="G29" i="1"/>
  <c r="G31" i="1"/>
  <c r="G32" i="1"/>
  <c r="G33" i="1"/>
  <c r="G35" i="1"/>
  <c r="G36" i="1"/>
  <c r="G37" i="1"/>
  <c r="G40" i="1"/>
  <c r="G41" i="1"/>
  <c r="G44" i="1"/>
  <c r="G48" i="1"/>
  <c r="G2" i="1" l="1"/>
  <c r="H6" i="1" l="1"/>
  <c r="H10" i="1"/>
  <c r="H14" i="1"/>
  <c r="H18" i="1"/>
  <c r="H22" i="1"/>
  <c r="H26" i="1"/>
  <c r="H30" i="1"/>
  <c r="H34" i="1"/>
  <c r="H38" i="1"/>
  <c r="H3" i="1"/>
  <c r="H7" i="1"/>
  <c r="H11" i="1"/>
  <c r="H15" i="1"/>
  <c r="H19" i="1"/>
  <c r="H23" i="1"/>
  <c r="H27" i="1"/>
  <c r="H31" i="1"/>
  <c r="H35" i="1"/>
  <c r="H39" i="1"/>
  <c r="H43" i="1"/>
  <c r="H47" i="1"/>
  <c r="H2" i="1"/>
  <c r="H4" i="1"/>
  <c r="H8" i="1"/>
  <c r="H12" i="1"/>
  <c r="H16" i="1"/>
  <c r="H20" i="1"/>
  <c r="H24" i="1"/>
  <c r="H28" i="1"/>
  <c r="H32" i="1"/>
  <c r="H36" i="1"/>
  <c r="H40" i="1"/>
  <c r="H44" i="1"/>
  <c r="H48" i="1"/>
  <c r="H46" i="1"/>
  <c r="H5" i="1"/>
  <c r="H9" i="1"/>
  <c r="H13" i="1"/>
  <c r="H17" i="1"/>
  <c r="H21" i="1"/>
  <c r="H25" i="1"/>
  <c r="H29" i="1"/>
  <c r="H33" i="1"/>
  <c r="H37" i="1"/>
  <c r="H41" i="1"/>
  <c r="H45" i="1"/>
  <c r="H49" i="1"/>
  <c r="H42" i="1"/>
</calcChain>
</file>

<file path=xl/sharedStrings.xml><?xml version="1.0" encoding="utf-8"?>
<sst xmlns="http://schemas.openxmlformats.org/spreadsheetml/2006/main" count="56" uniqueCount="56">
  <si>
    <t>제목</t>
    <phoneticPr fontId="1" type="noConversion"/>
  </si>
  <si>
    <t>총점</t>
    <phoneticPr fontId="1" type="noConversion"/>
  </si>
  <si>
    <t>중앙값</t>
    <phoneticPr fontId="1" type="noConversion"/>
  </si>
  <si>
    <t>평균</t>
    <phoneticPr fontId="1" type="noConversion"/>
  </si>
  <si>
    <t>환산값</t>
    <phoneticPr fontId="1" type="noConversion"/>
  </si>
  <si>
    <t>순위</t>
    <phoneticPr fontId="1" type="noConversion"/>
  </si>
  <si>
    <t>총점 점유율</t>
    <phoneticPr fontId="1" type="noConversion"/>
  </si>
  <si>
    <t>순번</t>
    <phoneticPr fontId="1" type="noConversion"/>
  </si>
  <si>
    <t>VENUS INVADER</t>
    <phoneticPr fontId="1" type="noConversion"/>
  </si>
  <si>
    <t>Unlimited Kreation</t>
    <phoneticPr fontId="1" type="noConversion"/>
  </si>
  <si>
    <t>Overcast</t>
    <phoneticPr fontId="1" type="noConversion"/>
  </si>
  <si>
    <t>xxxxx is Falling</t>
    <phoneticPr fontId="1" type="noConversion"/>
  </si>
  <si>
    <t>Atlantis Atlas</t>
    <phoneticPr fontId="1" type="noConversion"/>
  </si>
  <si>
    <t>7th Rifle</t>
    <phoneticPr fontId="1" type="noConversion"/>
  </si>
  <si>
    <t>Death Pass</t>
    <phoneticPr fontId="1" type="noConversion"/>
  </si>
  <si>
    <t>ZASSOU</t>
    <phoneticPr fontId="1" type="noConversion"/>
  </si>
  <si>
    <t>magnetic!</t>
    <phoneticPr fontId="1" type="noConversion"/>
  </si>
  <si>
    <t>Quantum LogiX</t>
    <phoneticPr fontId="1" type="noConversion"/>
  </si>
  <si>
    <t>[Cexy Mode]</t>
    <phoneticPr fontId="1" type="noConversion"/>
  </si>
  <si>
    <t>Cybernetic Nocturne</t>
    <phoneticPr fontId="1" type="noConversion"/>
  </si>
  <si>
    <t>Sniper Doll (저격수인형)</t>
    <phoneticPr fontId="1" type="noConversion"/>
  </si>
  <si>
    <t>Monochrome Movement</t>
    <phoneticPr fontId="1" type="noConversion"/>
  </si>
  <si>
    <t>파열 (Eruption)</t>
    <phoneticPr fontId="1" type="noConversion"/>
  </si>
  <si>
    <t>Kids' Tricky Cheating</t>
    <phoneticPr fontId="1" type="noConversion"/>
  </si>
  <si>
    <t>Neon Compounding Experiment</t>
    <phoneticPr fontId="1" type="noConversion"/>
  </si>
  <si>
    <t>Cygnus</t>
    <phoneticPr fontId="1" type="noConversion"/>
  </si>
  <si>
    <t>RESURRECTION</t>
    <phoneticPr fontId="1" type="noConversion"/>
  </si>
  <si>
    <t>GoodBye, End of Sky</t>
    <phoneticPr fontId="1" type="noConversion"/>
  </si>
  <si>
    <t>Craziness Speed Rush</t>
    <phoneticPr fontId="1" type="noConversion"/>
  </si>
  <si>
    <t xml:space="preserve">Non-singularity </t>
  </si>
  <si>
    <t xml:space="preserve">heart♥PIERCING </t>
  </si>
  <si>
    <t xml:space="preserve">Nantene </t>
  </si>
  <si>
    <t xml:space="preserve">Eve of the Universe </t>
  </si>
  <si>
    <t xml:space="preserve">Wings of You </t>
  </si>
  <si>
    <t xml:space="preserve">Estrella </t>
  </si>
  <si>
    <t xml:space="preserve">Seisouken </t>
  </si>
  <si>
    <t xml:space="preserve">Bruteforce </t>
  </si>
  <si>
    <t xml:space="preserve">M 4 R i - 4 N N 5 </t>
  </si>
  <si>
    <t xml:space="preserve">Intellection </t>
  </si>
  <si>
    <t xml:space="preserve">PLUS＋INFINITY </t>
  </si>
  <si>
    <t xml:space="preserve">Triple Cross </t>
  </si>
  <si>
    <t xml:space="preserve">Freewilly </t>
  </si>
  <si>
    <t xml:space="preserve">I-Extar Trance Mix- </t>
  </si>
  <si>
    <t xml:space="preserve">MacGuffin #17-2 </t>
  </si>
  <si>
    <t xml:space="preserve">솔직히 말해 (Just Say It) </t>
  </si>
  <si>
    <t xml:space="preserve">AFUAFU </t>
  </si>
  <si>
    <t xml:space="preserve">B.0.X </t>
  </si>
  <si>
    <t xml:space="preserve">Lies </t>
  </si>
  <si>
    <t xml:space="preserve">Sirens -Reborn- </t>
  </si>
  <si>
    <t xml:space="preserve">Project 52 </t>
  </si>
  <si>
    <t xml:space="preserve">Break Time </t>
  </si>
  <si>
    <t xml:space="preserve">That night we met. </t>
  </si>
  <si>
    <t xml:space="preserve">the scenery </t>
  </si>
  <si>
    <t xml:space="preserve">Evanescence </t>
  </si>
  <si>
    <t xml:space="preserve">まゆすき </t>
  </si>
  <si>
    <t xml:space="preserve">Neo Frostway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</si>
</sst>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13" workbookViewId="0">
      <selection activeCell="D30" sqref="D30"/>
    </sheetView>
  </sheetViews>
  <sheetFormatPr defaultRowHeight="16.5" x14ac:dyDescent="0.3"/>
  <cols>
    <col min="1" max="1" width="9.125" customWidth="1"/>
    <col min="2" max="2" width="46.75" bestFit="1" customWidth="1"/>
    <col min="4" max="4" width="11.625" bestFit="1" customWidth="1"/>
    <col min="5" max="6" width="10" customWidth="1"/>
    <col min="7" max="7" width="9" style="1"/>
    <col min="8" max="8" width="9" style="2"/>
  </cols>
  <sheetData>
    <row r="1" spans="1:8" x14ac:dyDescent="0.3">
      <c r="A1" s="2" t="s">
        <v>7</v>
      </c>
      <c r="B1" s="2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3" t="s">
        <v>4</v>
      </c>
      <c r="H1" s="2" t="s">
        <v>5</v>
      </c>
    </row>
    <row r="2" spans="1:8" x14ac:dyDescent="0.3">
      <c r="A2">
        <v>1</v>
      </c>
      <c r="B2" t="s">
        <v>8</v>
      </c>
      <c r="C2">
        <v>2743</v>
      </c>
      <c r="D2" s="1">
        <f>(C2/MAX($C$2:$C$49))*100</f>
        <v>47.227961432506888</v>
      </c>
      <c r="E2" s="6">
        <v>90</v>
      </c>
      <c r="F2" s="5">
        <f>C2/32</f>
        <v>85.71875</v>
      </c>
      <c r="G2" s="1">
        <f t="shared" ref="G2:G49" si="0">D2*0.2+E2*0.7+F2*0.1</f>
        <v>81.017467286501372</v>
      </c>
      <c r="H2" s="2">
        <f>RANK(G2,$G$2:$G$49)</f>
        <v>9</v>
      </c>
    </row>
    <row r="3" spans="1:8" x14ac:dyDescent="0.3">
      <c r="A3">
        <v>2</v>
      </c>
      <c r="B3" t="s">
        <v>9</v>
      </c>
      <c r="C3">
        <v>1943</v>
      </c>
      <c r="D3" s="1">
        <f t="shared" ref="D3:D49" si="1">(C3/MAX($C$2:$C$49))*100</f>
        <v>33.453856749311292</v>
      </c>
      <c r="E3" s="6">
        <v>80</v>
      </c>
      <c r="F3" s="5">
        <f>C3/25</f>
        <v>77.72</v>
      </c>
      <c r="G3" s="1">
        <f t="shared" si="0"/>
        <v>70.462771349862265</v>
      </c>
      <c r="H3" s="2">
        <f t="shared" ref="H3:H49" si="2">RANK(G3,$G$2:$G$49)</f>
        <v>30</v>
      </c>
    </row>
    <row r="4" spans="1:8" x14ac:dyDescent="0.3">
      <c r="A4">
        <v>3</v>
      </c>
      <c r="B4" t="s">
        <v>10</v>
      </c>
      <c r="C4">
        <v>2524</v>
      </c>
      <c r="D4" s="1">
        <f t="shared" si="1"/>
        <v>43.457300275482091</v>
      </c>
      <c r="E4" s="6">
        <v>91.5</v>
      </c>
      <c r="F4" s="5">
        <f>C4/28</f>
        <v>90.142857142857139</v>
      </c>
      <c r="G4" s="1">
        <f t="shared" si="0"/>
        <v>81.755745769382131</v>
      </c>
      <c r="H4" s="2">
        <f t="shared" si="2"/>
        <v>8</v>
      </c>
    </row>
    <row r="5" spans="1:8" x14ac:dyDescent="0.3">
      <c r="A5">
        <v>4</v>
      </c>
      <c r="B5" t="s">
        <v>11</v>
      </c>
      <c r="C5">
        <v>1907</v>
      </c>
      <c r="D5" s="1">
        <f t="shared" si="1"/>
        <v>32.834022038567497</v>
      </c>
      <c r="E5" s="6">
        <v>80.5</v>
      </c>
      <c r="F5" s="5">
        <f>C5/24</f>
        <v>79.458333333333329</v>
      </c>
      <c r="G5" s="1">
        <f t="shared" si="0"/>
        <v>70.862637741046825</v>
      </c>
      <c r="H5" s="2">
        <f t="shared" si="2"/>
        <v>29</v>
      </c>
    </row>
    <row r="6" spans="1:8" x14ac:dyDescent="0.3">
      <c r="A6">
        <v>5</v>
      </c>
      <c r="B6" t="s">
        <v>12</v>
      </c>
      <c r="C6">
        <v>1695</v>
      </c>
      <c r="D6" s="1">
        <f t="shared" si="1"/>
        <v>29.183884297520663</v>
      </c>
      <c r="E6" s="6">
        <v>84</v>
      </c>
      <c r="F6" s="5">
        <f>C6/21</f>
        <v>80.714285714285708</v>
      </c>
      <c r="G6" s="1">
        <f t="shared" si="0"/>
        <v>72.708205430932694</v>
      </c>
      <c r="H6" s="2">
        <f t="shared" si="2"/>
        <v>25</v>
      </c>
    </row>
    <row r="7" spans="1:8" x14ac:dyDescent="0.3">
      <c r="A7">
        <v>6</v>
      </c>
      <c r="B7" t="s">
        <v>13</v>
      </c>
      <c r="C7">
        <v>1374</v>
      </c>
      <c r="D7" s="1">
        <f t="shared" si="1"/>
        <v>23.65702479338843</v>
      </c>
      <c r="E7" s="6">
        <v>66</v>
      </c>
      <c r="F7" s="5">
        <f>C7/21</f>
        <v>65.428571428571431</v>
      </c>
      <c r="G7" s="1">
        <f t="shared" si="0"/>
        <v>57.474262101534826</v>
      </c>
      <c r="H7" s="2">
        <f t="shared" si="2"/>
        <v>43</v>
      </c>
    </row>
    <row r="8" spans="1:8" x14ac:dyDescent="0.3">
      <c r="A8">
        <v>7</v>
      </c>
      <c r="B8" t="s">
        <v>14</v>
      </c>
      <c r="C8">
        <v>1035</v>
      </c>
      <c r="D8" s="1">
        <f t="shared" si="1"/>
        <v>17.820247933884296</v>
      </c>
      <c r="E8" s="6">
        <v>55</v>
      </c>
      <c r="F8" s="5">
        <f>C8/19</f>
        <v>54.473684210526315</v>
      </c>
      <c r="G8" s="1">
        <f t="shared" si="0"/>
        <v>47.511418007829491</v>
      </c>
      <c r="H8" s="2">
        <f t="shared" si="2"/>
        <v>48</v>
      </c>
    </row>
    <row r="9" spans="1:8" x14ac:dyDescent="0.3">
      <c r="A9">
        <v>8</v>
      </c>
      <c r="B9" t="s">
        <v>15</v>
      </c>
      <c r="C9">
        <v>2621</v>
      </c>
      <c r="D9" s="1">
        <f t="shared" si="1"/>
        <v>45.127410468319553</v>
      </c>
      <c r="E9" s="6">
        <v>94</v>
      </c>
      <c r="F9" s="5">
        <f>C9/29</f>
        <v>90.379310344827587</v>
      </c>
      <c r="G9" s="1">
        <f t="shared" si="0"/>
        <v>83.863413128146661</v>
      </c>
      <c r="H9" s="2">
        <f t="shared" si="2"/>
        <v>3</v>
      </c>
    </row>
    <row r="10" spans="1:8" x14ac:dyDescent="0.3">
      <c r="A10">
        <v>9</v>
      </c>
      <c r="B10" t="s">
        <v>16</v>
      </c>
      <c r="C10">
        <v>1623</v>
      </c>
      <c r="D10" s="1">
        <f t="shared" si="1"/>
        <v>27.944214876033058</v>
      </c>
      <c r="E10" s="6">
        <v>82.5</v>
      </c>
      <c r="F10" s="5">
        <f>C10/20</f>
        <v>81.150000000000006</v>
      </c>
      <c r="G10" s="1">
        <f t="shared" si="0"/>
        <v>71.453842975206598</v>
      </c>
      <c r="H10" s="2">
        <f t="shared" si="2"/>
        <v>27</v>
      </c>
    </row>
    <row r="11" spans="1:8" x14ac:dyDescent="0.3">
      <c r="A11">
        <v>10</v>
      </c>
      <c r="B11" t="s">
        <v>17</v>
      </c>
      <c r="C11">
        <v>1396</v>
      </c>
      <c r="D11" s="1">
        <f t="shared" si="1"/>
        <v>24.035812672176309</v>
      </c>
      <c r="E11" s="6">
        <v>83</v>
      </c>
      <c r="F11" s="5">
        <f>C11/17</f>
        <v>82.117647058823536</v>
      </c>
      <c r="G11" s="1">
        <f t="shared" si="0"/>
        <v>71.118927240317618</v>
      </c>
      <c r="H11" s="2">
        <f t="shared" si="2"/>
        <v>28</v>
      </c>
    </row>
    <row r="12" spans="1:8" x14ac:dyDescent="0.3">
      <c r="A12">
        <v>11</v>
      </c>
      <c r="B12" t="s">
        <v>18</v>
      </c>
      <c r="C12">
        <v>1850</v>
      </c>
      <c r="D12" s="1">
        <f t="shared" si="1"/>
        <v>31.852617079889807</v>
      </c>
      <c r="E12" s="6">
        <v>90</v>
      </c>
      <c r="F12" s="5">
        <f>C12/22</f>
        <v>84.090909090909093</v>
      </c>
      <c r="G12" s="1">
        <f t="shared" si="0"/>
        <v>77.779614325068863</v>
      </c>
      <c r="H12" s="2">
        <f t="shared" si="2"/>
        <v>13</v>
      </c>
    </row>
    <row r="13" spans="1:8" x14ac:dyDescent="0.3">
      <c r="A13">
        <v>12</v>
      </c>
      <c r="B13" t="s">
        <v>19</v>
      </c>
      <c r="C13">
        <v>1568</v>
      </c>
      <c r="D13" s="1">
        <f t="shared" si="1"/>
        <v>26.997245179063363</v>
      </c>
      <c r="E13" s="6">
        <v>88</v>
      </c>
      <c r="F13" s="5">
        <f>C13/19</f>
        <v>82.526315789473685</v>
      </c>
      <c r="G13" s="1">
        <f t="shared" si="0"/>
        <v>75.252080614760033</v>
      </c>
      <c r="H13" s="2">
        <f t="shared" si="2"/>
        <v>20</v>
      </c>
    </row>
    <row r="14" spans="1:8" x14ac:dyDescent="0.3">
      <c r="A14">
        <v>13</v>
      </c>
      <c r="B14" t="s">
        <v>20</v>
      </c>
      <c r="C14">
        <v>2205</v>
      </c>
      <c r="D14" s="1">
        <f t="shared" si="1"/>
        <v>37.964876033057855</v>
      </c>
      <c r="E14" s="6">
        <v>90</v>
      </c>
      <c r="F14" s="5">
        <f>C14/25</f>
        <v>88.2</v>
      </c>
      <c r="G14" s="1">
        <f t="shared" si="0"/>
        <v>79.412975206611577</v>
      </c>
      <c r="H14" s="2">
        <f t="shared" si="2"/>
        <v>12</v>
      </c>
    </row>
    <row r="15" spans="1:8" x14ac:dyDescent="0.3">
      <c r="A15">
        <v>14</v>
      </c>
      <c r="B15" t="s">
        <v>21</v>
      </c>
      <c r="C15">
        <v>1292</v>
      </c>
      <c r="D15" s="1">
        <f t="shared" si="1"/>
        <v>22.245179063360883</v>
      </c>
      <c r="E15" s="6">
        <v>80</v>
      </c>
      <c r="F15" s="5">
        <f>C15/16</f>
        <v>80.75</v>
      </c>
      <c r="G15" s="1">
        <f t="shared" si="0"/>
        <v>68.524035812672182</v>
      </c>
      <c r="H15" s="2">
        <f t="shared" si="2"/>
        <v>35</v>
      </c>
    </row>
    <row r="16" spans="1:8" x14ac:dyDescent="0.3">
      <c r="A16">
        <v>15</v>
      </c>
      <c r="B16" t="s">
        <v>22</v>
      </c>
      <c r="C16">
        <v>1205</v>
      </c>
      <c r="D16" s="1">
        <f t="shared" si="1"/>
        <v>20.747245179063363</v>
      </c>
      <c r="E16" s="6">
        <v>77.5</v>
      </c>
      <c r="F16" s="5">
        <f>C16/16</f>
        <v>75.3125</v>
      </c>
      <c r="G16" s="1">
        <f t="shared" si="0"/>
        <v>65.930699035812665</v>
      </c>
      <c r="H16" s="2">
        <f t="shared" si="2"/>
        <v>38</v>
      </c>
    </row>
    <row r="17" spans="1:8" x14ac:dyDescent="0.3">
      <c r="A17">
        <v>16</v>
      </c>
      <c r="B17" t="s">
        <v>23</v>
      </c>
      <c r="C17">
        <v>845</v>
      </c>
      <c r="D17" s="1">
        <f t="shared" si="1"/>
        <v>14.548898071625343</v>
      </c>
      <c r="E17" s="6">
        <v>65</v>
      </c>
      <c r="F17" s="5">
        <f>C17/13</f>
        <v>65</v>
      </c>
      <c r="G17" s="1">
        <f t="shared" si="0"/>
        <v>54.909779614325068</v>
      </c>
      <c r="H17" s="2">
        <f t="shared" si="2"/>
        <v>45</v>
      </c>
    </row>
    <row r="18" spans="1:8" x14ac:dyDescent="0.3">
      <c r="A18">
        <v>17</v>
      </c>
      <c r="B18" t="s">
        <v>24</v>
      </c>
      <c r="C18">
        <v>1271</v>
      </c>
      <c r="D18" s="1">
        <f t="shared" si="1"/>
        <v>21.883608815426996</v>
      </c>
      <c r="E18" s="6">
        <v>78</v>
      </c>
      <c r="F18" s="5">
        <f>C18/17</f>
        <v>74.764705882352942</v>
      </c>
      <c r="G18" s="1">
        <f t="shared" si="0"/>
        <v>66.453192351320695</v>
      </c>
      <c r="H18" s="2">
        <f t="shared" si="2"/>
        <v>37</v>
      </c>
    </row>
    <row r="19" spans="1:8" x14ac:dyDescent="0.3">
      <c r="A19">
        <v>18</v>
      </c>
      <c r="B19" t="s">
        <v>25</v>
      </c>
      <c r="C19">
        <v>1563</v>
      </c>
      <c r="D19" s="1">
        <f t="shared" si="1"/>
        <v>26.911157024793386</v>
      </c>
      <c r="E19" s="6">
        <v>80</v>
      </c>
      <c r="F19" s="5">
        <f>C19/20</f>
        <v>78.150000000000006</v>
      </c>
      <c r="G19" s="1">
        <f t="shared" si="0"/>
        <v>69.197231404958671</v>
      </c>
      <c r="H19" s="2">
        <f t="shared" si="2"/>
        <v>32</v>
      </c>
    </row>
    <row r="20" spans="1:8" x14ac:dyDescent="0.3">
      <c r="A20">
        <v>19</v>
      </c>
      <c r="B20" t="s">
        <v>26</v>
      </c>
      <c r="C20">
        <v>1135</v>
      </c>
      <c r="D20" s="1">
        <f t="shared" si="1"/>
        <v>19.542011019283748</v>
      </c>
      <c r="E20" s="6">
        <v>70</v>
      </c>
      <c r="F20" s="5">
        <f>C20/17</f>
        <v>66.764705882352942</v>
      </c>
      <c r="G20" s="1">
        <f t="shared" si="0"/>
        <v>59.58487279209205</v>
      </c>
      <c r="H20" s="2">
        <f t="shared" si="2"/>
        <v>42</v>
      </c>
    </row>
    <row r="21" spans="1:8" x14ac:dyDescent="0.3">
      <c r="A21">
        <v>20</v>
      </c>
      <c r="B21" t="s">
        <v>27</v>
      </c>
      <c r="C21">
        <v>1338</v>
      </c>
      <c r="D21" s="1">
        <f t="shared" si="1"/>
        <v>23.037190082644628</v>
      </c>
      <c r="E21" s="6">
        <v>75.5</v>
      </c>
      <c r="F21" s="5">
        <f>C21/18</f>
        <v>74.333333333333329</v>
      </c>
      <c r="G21" s="1">
        <f t="shared" si="0"/>
        <v>64.890771349862248</v>
      </c>
      <c r="H21" s="2">
        <f t="shared" si="2"/>
        <v>39</v>
      </c>
    </row>
    <row r="22" spans="1:8" x14ac:dyDescent="0.3">
      <c r="A22">
        <v>21</v>
      </c>
      <c r="B22" t="s">
        <v>28</v>
      </c>
      <c r="C22">
        <v>1015</v>
      </c>
      <c r="D22" s="1">
        <f t="shared" si="1"/>
        <v>17.475895316804408</v>
      </c>
      <c r="E22" s="6">
        <v>67.5</v>
      </c>
      <c r="F22" s="5">
        <f>C22/16</f>
        <v>63.4375</v>
      </c>
      <c r="G22" s="1">
        <f t="shared" si="0"/>
        <v>57.088929063360879</v>
      </c>
      <c r="H22" s="2">
        <f t="shared" si="2"/>
        <v>44</v>
      </c>
    </row>
    <row r="23" spans="1:8" x14ac:dyDescent="0.3">
      <c r="A23">
        <v>22</v>
      </c>
      <c r="B23" t="s">
        <v>29</v>
      </c>
      <c r="C23">
        <v>1785</v>
      </c>
      <c r="D23" s="1">
        <f t="shared" si="1"/>
        <v>30.733471074380166</v>
      </c>
      <c r="E23" s="6">
        <v>82</v>
      </c>
      <c r="F23" s="5">
        <f>C23/22</f>
        <v>81.13636363636364</v>
      </c>
      <c r="G23" s="1">
        <f t="shared" si="0"/>
        <v>71.660330578512401</v>
      </c>
      <c r="H23" s="2">
        <f t="shared" si="2"/>
        <v>26</v>
      </c>
    </row>
    <row r="24" spans="1:8" x14ac:dyDescent="0.3">
      <c r="A24">
        <v>23</v>
      </c>
      <c r="B24" t="s">
        <v>30</v>
      </c>
      <c r="C24">
        <v>1704</v>
      </c>
      <c r="D24" s="1">
        <f t="shared" si="1"/>
        <v>29.338842975206614</v>
      </c>
      <c r="E24" s="6">
        <v>90</v>
      </c>
      <c r="F24" s="5">
        <f>C24/20</f>
        <v>85.2</v>
      </c>
      <c r="G24" s="1">
        <f t="shared" si="0"/>
        <v>77.387768595041308</v>
      </c>
      <c r="H24" s="2">
        <f t="shared" si="2"/>
        <v>15</v>
      </c>
    </row>
    <row r="25" spans="1:8" x14ac:dyDescent="0.3">
      <c r="A25">
        <v>24</v>
      </c>
      <c r="B25" t="s">
        <v>31</v>
      </c>
      <c r="C25">
        <v>1638</v>
      </c>
      <c r="D25" s="1">
        <f t="shared" si="1"/>
        <v>28.202479338842974</v>
      </c>
      <c r="E25" s="6">
        <v>87</v>
      </c>
      <c r="F25" s="5">
        <f>C25/19</f>
        <v>86.21052631578948</v>
      </c>
      <c r="G25" s="1">
        <f t="shared" si="0"/>
        <v>75.161548499347546</v>
      </c>
      <c r="H25" s="2">
        <f t="shared" si="2"/>
        <v>21</v>
      </c>
    </row>
    <row r="26" spans="1:8" x14ac:dyDescent="0.3">
      <c r="A26">
        <v>25</v>
      </c>
      <c r="B26" t="s">
        <v>32</v>
      </c>
      <c r="C26">
        <v>5808</v>
      </c>
      <c r="D26" s="1">
        <f t="shared" si="1"/>
        <v>100</v>
      </c>
      <c r="E26" s="6">
        <v>93.5</v>
      </c>
      <c r="F26" s="5">
        <f>C26/64</f>
        <v>90.75</v>
      </c>
      <c r="G26" s="1">
        <f t="shared" si="0"/>
        <v>94.525000000000006</v>
      </c>
      <c r="H26" s="2">
        <f t="shared" si="2"/>
        <v>1</v>
      </c>
    </row>
    <row r="27" spans="1:8" x14ac:dyDescent="0.3">
      <c r="A27">
        <v>26</v>
      </c>
      <c r="B27" t="s">
        <v>33</v>
      </c>
      <c r="C27">
        <v>1909</v>
      </c>
      <c r="D27" s="1">
        <f t="shared" si="1"/>
        <v>32.86845730027548</v>
      </c>
      <c r="E27" s="6">
        <v>93</v>
      </c>
      <c r="F27" s="5">
        <f>C27/21</f>
        <v>90.904761904761898</v>
      </c>
      <c r="G27" s="1">
        <f t="shared" si="0"/>
        <v>80.764167650531292</v>
      </c>
      <c r="H27" s="2">
        <f t="shared" si="2"/>
        <v>10</v>
      </c>
    </row>
    <row r="28" spans="1:8" x14ac:dyDescent="0.3">
      <c r="A28">
        <v>27</v>
      </c>
      <c r="B28" t="s">
        <v>34</v>
      </c>
      <c r="C28">
        <v>1298</v>
      </c>
      <c r="D28" s="1">
        <f t="shared" si="1"/>
        <v>22.348484848484848</v>
      </c>
      <c r="E28" s="6">
        <v>80</v>
      </c>
      <c r="F28" s="5">
        <f>C28/16</f>
        <v>81.125</v>
      </c>
      <c r="G28" s="1">
        <f t="shared" si="0"/>
        <v>68.582196969696966</v>
      </c>
      <c r="H28" s="2">
        <f t="shared" si="2"/>
        <v>33</v>
      </c>
    </row>
    <row r="29" spans="1:8" x14ac:dyDescent="0.3">
      <c r="A29">
        <v>28</v>
      </c>
      <c r="B29" t="s">
        <v>35</v>
      </c>
      <c r="C29">
        <v>1043</v>
      </c>
      <c r="D29" s="1">
        <f t="shared" si="1"/>
        <v>17.957988980716252</v>
      </c>
      <c r="E29" s="6">
        <v>76</v>
      </c>
      <c r="F29" s="5">
        <f>C29/14</f>
        <v>74.5</v>
      </c>
      <c r="G29" s="1">
        <f t="shared" si="0"/>
        <v>64.241597796143239</v>
      </c>
      <c r="H29" s="2">
        <f t="shared" si="2"/>
        <v>40</v>
      </c>
    </row>
    <row r="30" spans="1:8" x14ac:dyDescent="0.3">
      <c r="A30">
        <v>29</v>
      </c>
      <c r="B30" t="s">
        <v>36</v>
      </c>
      <c r="C30">
        <v>888</v>
      </c>
      <c r="D30" s="1">
        <f t="shared" si="1"/>
        <v>15.289256198347106</v>
      </c>
      <c r="E30" s="6">
        <v>60</v>
      </c>
      <c r="F30" s="5">
        <f>C30/15</f>
        <v>59.2</v>
      </c>
      <c r="G30" s="1">
        <f t="shared" si="0"/>
        <v>50.97785123966942</v>
      </c>
      <c r="H30" s="2">
        <f t="shared" si="2"/>
        <v>47</v>
      </c>
    </row>
    <row r="31" spans="1:8" x14ac:dyDescent="0.3">
      <c r="A31">
        <v>30</v>
      </c>
      <c r="B31" t="s">
        <v>37</v>
      </c>
      <c r="C31">
        <v>1348</v>
      </c>
      <c r="D31" s="1">
        <f t="shared" si="1"/>
        <v>23.209366391184574</v>
      </c>
      <c r="E31" s="6">
        <v>80</v>
      </c>
      <c r="F31" s="5">
        <f>C31/17</f>
        <v>79.294117647058826</v>
      </c>
      <c r="G31" s="1">
        <f t="shared" si="0"/>
        <v>68.571285042942804</v>
      </c>
      <c r="H31" s="2">
        <f t="shared" si="2"/>
        <v>34</v>
      </c>
    </row>
    <row r="32" spans="1:8" x14ac:dyDescent="0.3">
      <c r="A32">
        <v>31</v>
      </c>
      <c r="B32" t="s">
        <v>48</v>
      </c>
      <c r="C32">
        <v>1908</v>
      </c>
      <c r="D32" s="1">
        <f t="shared" si="1"/>
        <v>32.851239669421489</v>
      </c>
      <c r="E32" s="6">
        <v>89</v>
      </c>
      <c r="F32" s="5">
        <f>C32/22</f>
        <v>86.727272727272734</v>
      </c>
      <c r="G32" s="1">
        <f t="shared" si="0"/>
        <v>77.542975206611573</v>
      </c>
      <c r="H32" s="2">
        <f t="shared" si="2"/>
        <v>14</v>
      </c>
    </row>
    <row r="33" spans="1:8" x14ac:dyDescent="0.3">
      <c r="A33">
        <v>32</v>
      </c>
      <c r="B33" t="s">
        <v>49</v>
      </c>
      <c r="C33">
        <v>1456</v>
      </c>
      <c r="D33" s="1">
        <f t="shared" si="1"/>
        <v>25.068870523415974</v>
      </c>
      <c r="E33" s="6">
        <v>90</v>
      </c>
      <c r="F33" s="5">
        <f>C33/17</f>
        <v>85.647058823529406</v>
      </c>
      <c r="G33" s="1">
        <f t="shared" si="0"/>
        <v>76.578479987036133</v>
      </c>
      <c r="H33" s="2">
        <f t="shared" si="2"/>
        <v>18</v>
      </c>
    </row>
    <row r="34" spans="1:8" x14ac:dyDescent="0.3">
      <c r="A34">
        <v>33</v>
      </c>
      <c r="B34" t="s">
        <v>38</v>
      </c>
      <c r="C34">
        <v>1187</v>
      </c>
      <c r="D34" s="1">
        <f t="shared" si="1"/>
        <v>20.437327823691458</v>
      </c>
      <c r="E34" s="6">
        <v>79</v>
      </c>
      <c r="F34" s="5">
        <f>C34/15</f>
        <v>79.13333333333334</v>
      </c>
      <c r="G34" s="1">
        <f t="shared" si="0"/>
        <v>67.300798898071633</v>
      </c>
      <c r="H34" s="2">
        <f t="shared" si="2"/>
        <v>36</v>
      </c>
    </row>
    <row r="35" spans="1:8" x14ac:dyDescent="0.3">
      <c r="A35">
        <v>34</v>
      </c>
      <c r="B35" t="s">
        <v>39</v>
      </c>
      <c r="C35">
        <v>2759</v>
      </c>
      <c r="D35" s="1">
        <f t="shared" si="1"/>
        <v>47.503443526170798</v>
      </c>
      <c r="E35" s="6">
        <v>91</v>
      </c>
      <c r="F35" s="5">
        <f>C35/30</f>
        <v>91.966666666666669</v>
      </c>
      <c r="G35" s="1">
        <f t="shared" si="0"/>
        <v>82.397355371900829</v>
      </c>
      <c r="H35" s="2">
        <f t="shared" si="2"/>
        <v>6</v>
      </c>
    </row>
    <row r="36" spans="1:8" x14ac:dyDescent="0.3">
      <c r="A36">
        <v>35</v>
      </c>
      <c r="B36" s="4" t="s">
        <v>40</v>
      </c>
      <c r="C36">
        <v>1893</v>
      </c>
      <c r="D36" s="1">
        <f t="shared" si="1"/>
        <v>32.59297520661157</v>
      </c>
      <c r="E36" s="6">
        <v>93</v>
      </c>
      <c r="F36" s="5">
        <f>C36/21</f>
        <v>90.142857142857139</v>
      </c>
      <c r="G36" s="1">
        <f t="shared" si="0"/>
        <v>80.632880755608028</v>
      </c>
      <c r="H36" s="2">
        <f t="shared" si="2"/>
        <v>11</v>
      </c>
    </row>
    <row r="37" spans="1:8" x14ac:dyDescent="0.3">
      <c r="A37">
        <v>36</v>
      </c>
      <c r="B37" s="4" t="s">
        <v>41</v>
      </c>
      <c r="C37">
        <v>1618</v>
      </c>
      <c r="D37" s="1">
        <f t="shared" si="1"/>
        <v>27.858126721763089</v>
      </c>
      <c r="E37" s="6">
        <v>85</v>
      </c>
      <c r="F37" s="5">
        <f>C37/19</f>
        <v>85.15789473684211</v>
      </c>
      <c r="G37" s="1">
        <f t="shared" si="0"/>
        <v>73.587414818036819</v>
      </c>
      <c r="H37" s="2">
        <f t="shared" si="2"/>
        <v>23</v>
      </c>
    </row>
    <row r="38" spans="1:8" x14ac:dyDescent="0.3">
      <c r="A38">
        <v>37</v>
      </c>
      <c r="B38" s="4" t="s">
        <v>42</v>
      </c>
      <c r="C38">
        <v>957</v>
      </c>
      <c r="D38" s="1">
        <f t="shared" si="1"/>
        <v>16.477272727272727</v>
      </c>
      <c r="E38" s="6">
        <v>60.5</v>
      </c>
      <c r="F38" s="5">
        <f>C38/16</f>
        <v>59.8125</v>
      </c>
      <c r="G38" s="1">
        <f t="shared" si="0"/>
        <v>51.626704545454544</v>
      </c>
      <c r="H38" s="2">
        <f t="shared" si="2"/>
        <v>46</v>
      </c>
    </row>
    <row r="39" spans="1:8" x14ac:dyDescent="0.3">
      <c r="A39">
        <v>38</v>
      </c>
      <c r="B39" s="4" t="s">
        <v>43</v>
      </c>
      <c r="C39">
        <v>1577</v>
      </c>
      <c r="D39" s="1">
        <f t="shared" si="1"/>
        <v>27.152203856749313</v>
      </c>
      <c r="E39" s="6">
        <v>90</v>
      </c>
      <c r="F39" s="5">
        <f>C39/18</f>
        <v>87.611111111111114</v>
      </c>
      <c r="G39" s="1">
        <f t="shared" si="0"/>
        <v>77.191551882460956</v>
      </c>
      <c r="H39" s="2">
        <f t="shared" si="2"/>
        <v>16</v>
      </c>
    </row>
    <row r="40" spans="1:8" x14ac:dyDescent="0.3">
      <c r="A40">
        <v>39</v>
      </c>
      <c r="B40" s="4" t="s">
        <v>44</v>
      </c>
      <c r="C40">
        <v>3188</v>
      </c>
      <c r="D40" s="1">
        <f t="shared" si="1"/>
        <v>54.889807162534431</v>
      </c>
      <c r="E40" s="6">
        <v>99</v>
      </c>
      <c r="F40" s="5">
        <f>C40/33</f>
        <v>96.606060606060609</v>
      </c>
      <c r="G40" s="1">
        <f t="shared" si="0"/>
        <v>89.938567493112942</v>
      </c>
      <c r="H40" s="2">
        <f t="shared" si="2"/>
        <v>2</v>
      </c>
    </row>
    <row r="41" spans="1:8" x14ac:dyDescent="0.3">
      <c r="A41">
        <v>40</v>
      </c>
      <c r="B41" s="4" t="s">
        <v>45</v>
      </c>
      <c r="C41">
        <v>2222</v>
      </c>
      <c r="D41" s="1">
        <f t="shared" si="1"/>
        <v>38.257575757575758</v>
      </c>
      <c r="E41" s="6">
        <v>94.5</v>
      </c>
      <c r="F41" s="5">
        <f>C41/24</f>
        <v>92.583333333333329</v>
      </c>
      <c r="G41" s="1">
        <f t="shared" si="0"/>
        <v>83.059848484848487</v>
      </c>
      <c r="H41" s="2">
        <f t="shared" si="2"/>
        <v>5</v>
      </c>
    </row>
    <row r="42" spans="1:8" x14ac:dyDescent="0.3">
      <c r="A42">
        <v>41</v>
      </c>
      <c r="B42" s="4" t="s">
        <v>46</v>
      </c>
      <c r="C42">
        <v>1560</v>
      </c>
      <c r="D42" s="1">
        <f t="shared" si="1"/>
        <v>26.859504132231404</v>
      </c>
      <c r="E42" s="6">
        <v>88</v>
      </c>
      <c r="F42" s="5">
        <f>C42/18</f>
        <v>86.666666666666671</v>
      </c>
      <c r="G42" s="1">
        <f t="shared" si="0"/>
        <v>75.638567493112944</v>
      </c>
      <c r="H42" s="2">
        <f t="shared" si="2"/>
        <v>19</v>
      </c>
    </row>
    <row r="43" spans="1:8" x14ac:dyDescent="0.3">
      <c r="A43">
        <v>42</v>
      </c>
      <c r="B43" s="4" t="s">
        <v>47</v>
      </c>
      <c r="C43">
        <v>1243</v>
      </c>
      <c r="D43" s="1">
        <f t="shared" si="1"/>
        <v>21.401515151515152</v>
      </c>
      <c r="E43" s="6">
        <v>86</v>
      </c>
      <c r="F43" s="5">
        <f>C43/15</f>
        <v>82.86666666666666</v>
      </c>
      <c r="G43" s="1">
        <f t="shared" si="0"/>
        <v>72.766969696969682</v>
      </c>
      <c r="H43" s="2">
        <f t="shared" si="2"/>
        <v>24</v>
      </c>
    </row>
    <row r="44" spans="1:8" x14ac:dyDescent="0.3">
      <c r="A44">
        <v>43</v>
      </c>
      <c r="B44" s="4" t="s">
        <v>50</v>
      </c>
      <c r="C44">
        <v>1517</v>
      </c>
      <c r="D44" s="1">
        <f t="shared" si="1"/>
        <v>26.119146005509641</v>
      </c>
      <c r="E44" s="6">
        <v>86.5</v>
      </c>
      <c r="F44" s="5">
        <f>C44/18</f>
        <v>84.277777777777771</v>
      </c>
      <c r="G44" s="1">
        <f t="shared" si="0"/>
        <v>74.20160697887971</v>
      </c>
      <c r="H44" s="2">
        <f t="shared" si="2"/>
        <v>22</v>
      </c>
    </row>
    <row r="45" spans="1:8" x14ac:dyDescent="0.3">
      <c r="A45">
        <v>44</v>
      </c>
      <c r="B45" s="4" t="s">
        <v>51</v>
      </c>
      <c r="C45">
        <v>969</v>
      </c>
      <c r="D45" s="1">
        <f t="shared" si="1"/>
        <v>16.683884297520663</v>
      </c>
      <c r="E45" s="6">
        <v>75</v>
      </c>
      <c r="F45" s="5">
        <f>C45/13</f>
        <v>74.538461538461533</v>
      </c>
      <c r="G45" s="1">
        <f t="shared" si="0"/>
        <v>63.290623013350285</v>
      </c>
      <c r="H45" s="2">
        <f t="shared" si="2"/>
        <v>41</v>
      </c>
    </row>
    <row r="46" spans="1:8" x14ac:dyDescent="0.3">
      <c r="A46">
        <v>45</v>
      </c>
      <c r="B46" s="4" t="s">
        <v>52</v>
      </c>
      <c r="C46">
        <v>1751</v>
      </c>
      <c r="D46" s="1">
        <f t="shared" si="1"/>
        <v>30.148071625344354</v>
      </c>
      <c r="E46" s="6">
        <v>89</v>
      </c>
      <c r="F46" s="5">
        <f>C46/20</f>
        <v>87.55</v>
      </c>
      <c r="G46" s="1">
        <f t="shared" si="0"/>
        <v>77.08461432506887</v>
      </c>
      <c r="H46" s="2">
        <f t="shared" si="2"/>
        <v>17</v>
      </c>
    </row>
    <row r="47" spans="1:8" x14ac:dyDescent="0.3">
      <c r="A47">
        <v>46</v>
      </c>
      <c r="B47" s="4" t="s">
        <v>53</v>
      </c>
      <c r="C47">
        <v>2220</v>
      </c>
      <c r="D47" s="1">
        <f t="shared" si="1"/>
        <v>38.223140495867767</v>
      </c>
      <c r="E47" s="6">
        <v>95</v>
      </c>
      <c r="F47" s="5">
        <f>C47/24</f>
        <v>92.5</v>
      </c>
      <c r="G47" s="1">
        <f t="shared" si="0"/>
        <v>83.394628099173559</v>
      </c>
      <c r="H47" s="2">
        <f t="shared" si="2"/>
        <v>4</v>
      </c>
    </row>
    <row r="48" spans="1:8" x14ac:dyDescent="0.3">
      <c r="A48">
        <v>47</v>
      </c>
      <c r="B48" s="4" t="s">
        <v>54</v>
      </c>
      <c r="C48">
        <v>2247</v>
      </c>
      <c r="D48" s="1">
        <f t="shared" si="1"/>
        <v>38.688016528925615</v>
      </c>
      <c r="E48" s="6">
        <v>93</v>
      </c>
      <c r="F48" s="5">
        <f>C48/25</f>
        <v>89.88</v>
      </c>
      <c r="G48" s="1">
        <f t="shared" si="0"/>
        <v>81.825603305785123</v>
      </c>
      <c r="H48" s="2">
        <f t="shared" si="2"/>
        <v>7</v>
      </c>
    </row>
    <row r="49" spans="1:8" x14ac:dyDescent="0.3">
      <c r="A49">
        <v>48</v>
      </c>
      <c r="B49" s="4" t="s">
        <v>55</v>
      </c>
      <c r="C49">
        <v>1287</v>
      </c>
      <c r="D49" s="1">
        <f t="shared" si="1"/>
        <v>22.15909090909091</v>
      </c>
      <c r="E49" s="6">
        <v>82</v>
      </c>
      <c r="F49" s="5">
        <f>C49/16</f>
        <v>80.4375</v>
      </c>
      <c r="G49" s="1">
        <f t="shared" si="0"/>
        <v>69.875568181818181</v>
      </c>
      <c r="H49" s="2">
        <f t="shared" si="2"/>
        <v>31</v>
      </c>
    </row>
    <row r="50" spans="1:8" x14ac:dyDescent="0.3">
      <c r="B50" s="4"/>
      <c r="D50" s="1"/>
    </row>
    <row r="51" spans="1:8" x14ac:dyDescent="0.3">
      <c r="B51" s="4"/>
      <c r="D51" s="1"/>
    </row>
    <row r="52" spans="1:8" x14ac:dyDescent="0.3">
      <c r="B52" s="4"/>
      <c r="D52" s="1"/>
    </row>
    <row r="53" spans="1:8" x14ac:dyDescent="0.3">
      <c r="B53" s="4"/>
      <c r="D53" s="1"/>
    </row>
    <row r="54" spans="1:8" x14ac:dyDescent="0.3">
      <c r="B54" s="4"/>
      <c r="D54" s="1"/>
    </row>
    <row r="55" spans="1:8" x14ac:dyDescent="0.3">
      <c r="B55" s="4"/>
      <c r="D55" s="1"/>
    </row>
    <row r="56" spans="1:8" x14ac:dyDescent="0.3">
      <c r="B56" s="4"/>
      <c r="D56" s="1"/>
    </row>
    <row r="57" spans="1:8" x14ac:dyDescent="0.3">
      <c r="B57" s="4"/>
      <c r="D57" s="1"/>
    </row>
    <row r="58" spans="1:8" x14ac:dyDescent="0.3">
      <c r="B58" s="4"/>
      <c r="D58" s="1"/>
    </row>
    <row r="59" spans="1:8" x14ac:dyDescent="0.3">
      <c r="B59" s="4"/>
      <c r="D59" s="1"/>
    </row>
    <row r="60" spans="1:8" x14ac:dyDescent="0.3">
      <c r="B60" s="4"/>
      <c r="D60" s="1"/>
    </row>
    <row r="61" spans="1:8" x14ac:dyDescent="0.3">
      <c r="B61" s="4"/>
      <c r="D61" s="1"/>
    </row>
    <row r="62" spans="1:8" x14ac:dyDescent="0.3">
      <c r="B62" s="4"/>
      <c r="D62" s="1"/>
    </row>
    <row r="63" spans="1:8" x14ac:dyDescent="0.3">
      <c r="B63" s="4"/>
      <c r="D63" s="1"/>
    </row>
    <row r="64" spans="1:8" x14ac:dyDescent="0.3">
      <c r="B64" s="4"/>
      <c r="D64" s="1"/>
    </row>
    <row r="65" spans="2:4" x14ac:dyDescent="0.3">
      <c r="B65" s="4"/>
      <c r="D65" s="1"/>
    </row>
    <row r="66" spans="2:4" x14ac:dyDescent="0.3">
      <c r="B66" s="4"/>
      <c r="D66" s="1"/>
    </row>
    <row r="67" spans="2:4" x14ac:dyDescent="0.3">
      <c r="B67" s="4"/>
      <c r="D67" s="1"/>
    </row>
    <row r="68" spans="2:4" x14ac:dyDescent="0.3">
      <c r="B68" s="4"/>
      <c r="D68" s="1"/>
    </row>
    <row r="69" spans="2:4" x14ac:dyDescent="0.3">
      <c r="B69" s="4"/>
      <c r="D69" s="1"/>
    </row>
    <row r="70" spans="2:4" x14ac:dyDescent="0.3">
      <c r="B70" s="4"/>
      <c r="D70" s="1"/>
    </row>
    <row r="71" spans="2:4" x14ac:dyDescent="0.3">
      <c r="B71" s="4"/>
      <c r="D71" s="1"/>
    </row>
    <row r="72" spans="2:4" x14ac:dyDescent="0.3">
      <c r="B72" s="4"/>
      <c r="D72" s="1"/>
    </row>
    <row r="73" spans="2:4" x14ac:dyDescent="0.3">
      <c r="B73" s="4"/>
      <c r="D73" s="1"/>
    </row>
    <row r="74" spans="2:4" x14ac:dyDescent="0.3">
      <c r="B74" s="4"/>
      <c r="D74" s="1"/>
    </row>
  </sheetData>
  <autoFilter ref="A1:H64">
    <sortState ref="A2:H74">
      <sortCondition ref="A1:A64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</dc:creator>
  <cp:lastModifiedBy>주성훈</cp:lastModifiedBy>
  <dcterms:created xsi:type="dcterms:W3CDTF">2015-04-05T04:12:40Z</dcterms:created>
  <dcterms:modified xsi:type="dcterms:W3CDTF">2018-03-31T07:35:54Z</dcterms:modified>
</cp:coreProperties>
</file>